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BAP\Bilancio\Bilancio 2020\consuntivo 2020\"/>
    </mc:Choice>
  </mc:AlternateContent>
  <bookViews>
    <workbookView xWindow="0" yWindow="0" windowWidth="28800" windowHeight="12000" activeTab="1"/>
  </bookViews>
  <sheets>
    <sheet name="Stato Patrimoniale" sheetId="2" r:id="rId1"/>
    <sheet name="Rendiconto Gestionale" sheetId="1" r:id="rId2"/>
  </sheets>
  <definedNames>
    <definedName name="_xlnm._FilterDatabase" localSheetId="0" hidden="1">'Stato Patrimoniale'!$A$3:$B$102</definedName>
    <definedName name="_xlnm.Print_Titles" localSheetId="0">'Stato Patrimoniale'!$2:$2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2" l="1"/>
  <c r="B38" i="2"/>
  <c r="B59" i="2"/>
  <c r="B52" i="2"/>
  <c r="B77" i="2"/>
  <c r="B73" i="2"/>
  <c r="B69" i="2"/>
  <c r="B67" i="2" l="1"/>
  <c r="B99" i="2"/>
  <c r="B96" i="2"/>
  <c r="B94" i="2"/>
  <c r="B91" i="2"/>
  <c r="B89" i="2"/>
  <c r="B83" i="2"/>
  <c r="B6" i="2"/>
  <c r="B55" i="2"/>
  <c r="B32" i="2"/>
  <c r="B20" i="2"/>
  <c r="B14" i="2"/>
  <c r="B82" i="2" l="1"/>
  <c r="B66" i="2" s="1"/>
  <c r="B31" i="2"/>
  <c r="B5" i="2"/>
  <c r="B51" i="1"/>
  <c r="B41" i="1"/>
  <c r="B15" i="1"/>
  <c r="B3" i="2" l="1"/>
  <c r="B52" i="1"/>
  <c r="D51" i="1"/>
  <c r="D41" i="1"/>
  <c r="D15" i="1"/>
  <c r="D52" i="1" l="1"/>
  <c r="D53" i="1" s="1"/>
  <c r="D55" i="1" s="1"/>
</calcChain>
</file>

<file path=xl/sharedStrings.xml><?xml version="1.0" encoding="utf-8"?>
<sst xmlns="http://schemas.openxmlformats.org/spreadsheetml/2006/main" count="200" uniqueCount="160">
  <si>
    <t>ONERI E COSTI</t>
  </si>
  <si>
    <t>A) Costi e oneri da attività di interesse generale</t>
  </si>
  <si>
    <t>PROVENTI E RICAVI</t>
  </si>
  <si>
    <t>A) Ricavi, rendite e proventi da attività di interesse generale</t>
  </si>
  <si>
    <t>1) Materie prime, sussidiarie, di consumo e di merci</t>
  </si>
  <si>
    <t>1) Proventi da quote associative e apporti dei fondatori</t>
  </si>
  <si>
    <t>2) Servizi</t>
  </si>
  <si>
    <t>3) Godimento beni di terzi</t>
  </si>
  <si>
    <t>4) Personale</t>
  </si>
  <si>
    <t>5) Ammortamenti</t>
  </si>
  <si>
    <t>6) Accantonamenti per rischi ed oneri</t>
  </si>
  <si>
    <t>7) Oneri diversi di gestione</t>
  </si>
  <si>
    <t>Totale</t>
  </si>
  <si>
    <t>3) Ricavi per prestazioni e cessioni ad associati e fondatori</t>
  </si>
  <si>
    <t>5) Proventi del 5 per mille</t>
  </si>
  <si>
    <t>6) Contributi da soggetti privati</t>
  </si>
  <si>
    <t>7) Ricavi per prestazioni e cessioni a terzi</t>
  </si>
  <si>
    <t>8) Contributi da enti pubblici</t>
  </si>
  <si>
    <t>9) Proventi da contratti con enti pubblici</t>
  </si>
  <si>
    <t>10) Altri ricavi, rendite e proventi</t>
  </si>
  <si>
    <t>8) Rimanenze iniziali</t>
  </si>
  <si>
    <t>11) Rimanenze finali</t>
  </si>
  <si>
    <t>B) Costi e oneri da attività diverse</t>
  </si>
  <si>
    <t>B) Ricavi, rendite e proventi da attività diverse</t>
  </si>
  <si>
    <t>1) Ricavi per prestazioni e cessioni ad associati e fondatori</t>
  </si>
  <si>
    <t>2) Contributi da soggetti privati</t>
  </si>
  <si>
    <t>3) Ricavi per prestazioni e cessioni a terzi</t>
  </si>
  <si>
    <t>4) Contributi da enti pubblici</t>
  </si>
  <si>
    <t>5) Proventi da contratti con enti pubblici</t>
  </si>
  <si>
    <t>6) Altri ricavi, rendite e proventi</t>
  </si>
  <si>
    <t>7) Rimanenze finali</t>
  </si>
  <si>
    <t>Avanzo/disavanzo attività diverse (+/-)</t>
  </si>
  <si>
    <t>C) Costi e oneri da attività di raccolta fondi</t>
  </si>
  <si>
    <t>C) Ricavi, rendite e proventi da attività di raccolta fondi</t>
  </si>
  <si>
    <t>1) Oneri per raccolte fondi abituali</t>
  </si>
  <si>
    <t>2) Oneri per raccolte fondi occasionali</t>
  </si>
  <si>
    <t>3) Altri oneri</t>
  </si>
  <si>
    <t>1) Proventi da raccolte fondi abituali</t>
  </si>
  <si>
    <t>2) Proventi da raccolte fondi occasionali</t>
  </si>
  <si>
    <t>3) Altri proventi</t>
  </si>
  <si>
    <t>D) Costi e oneri da attività finanziarie patrimoniali</t>
  </si>
  <si>
    <t>D) Ricavi, rendite e proventi da attività finanziarie patrimoniali</t>
  </si>
  <si>
    <t>1) Su rapporti bancari</t>
  </si>
  <si>
    <t>1) Da rapporti bancari</t>
  </si>
  <si>
    <t>2) Su prestiti</t>
  </si>
  <si>
    <t>3) Da patrimonio edilizio</t>
  </si>
  <si>
    <t>4) Da altri beni patrimoniali</t>
  </si>
  <si>
    <t>2) Da altri investimenti finanziari</t>
  </si>
  <si>
    <t>5) Accantonamenti per rischi ed oneri</t>
  </si>
  <si>
    <t>5) Altri proventi</t>
  </si>
  <si>
    <t>6) Altri oneri</t>
  </si>
  <si>
    <t>Avanzo/disavanzo attività finanziarie e patrimoniali (+/-)</t>
  </si>
  <si>
    <t>E) Costi e oneri di supporto generale</t>
  </si>
  <si>
    <t>E) Proventi di supporto generale</t>
  </si>
  <si>
    <t>1) Proventi da distacco del personale</t>
  </si>
  <si>
    <t>2) Altri proventi di supporto generale</t>
  </si>
  <si>
    <t>7) Altri oneri</t>
  </si>
  <si>
    <t>Totale oneri e costi</t>
  </si>
  <si>
    <t>Totale proventi e ricavi</t>
  </si>
  <si>
    <t>Avanzo/disavanzo d'esercizio prima delle imposte (+/-)</t>
  </si>
  <si>
    <t>Imposte</t>
  </si>
  <si>
    <t>Avanzo/disavanzo d'esercizio (+/-)</t>
  </si>
  <si>
    <t>Costi e proventi figurativi</t>
  </si>
  <si>
    <t>Proventi figurativi</t>
  </si>
  <si>
    <t>Costi figurativi</t>
  </si>
  <si>
    <t>1) da attività di interesse generale</t>
  </si>
  <si>
    <t>2) da attività diverse</t>
  </si>
  <si>
    <t>2) Proventi dagli associati per attività mutuali</t>
  </si>
  <si>
    <t>Avanzo/disavanzo attività di interesse generale (+/-)</t>
  </si>
  <si>
    <t>MOD. B) RENDICONTO GESTIONALE ai sensi del Decreto 5 marzo 2020 del Ministero del lavoro e delle politiche sociali</t>
  </si>
  <si>
    <t>MOD. A) STATO PATRIMONIALE ai sensi del Decreto 5 marzo 2020 del Ministero del lavoro e delle politiche sociali</t>
  </si>
  <si>
    <t xml:space="preserve">                         esigibili oltre esercizio successivo</t>
  </si>
  <si>
    <t xml:space="preserve">                         esigibili entro esercizio successivo</t>
  </si>
  <si>
    <t>D) debiti</t>
  </si>
  <si>
    <t>B) fondi per rischi e oneri:</t>
  </si>
  <si>
    <t>IV - avanzo/disavanzo d'esercizio.</t>
  </si>
  <si>
    <t>III - patrimonio libero:</t>
  </si>
  <si>
    <t>II - patrimonio vincolato:</t>
  </si>
  <si>
    <t>A) patrimonio netto:</t>
  </si>
  <si>
    <t xml:space="preserve">     PASSIVO:</t>
  </si>
  <si>
    <t>D) ratei e risconti attivi.</t>
  </si>
  <si>
    <t>IV - disponibilita' liquide:</t>
  </si>
  <si>
    <t>III - attivita' finanziarie che non costituiscono immobilizzazioni:</t>
  </si>
  <si>
    <t>II - crediti</t>
  </si>
  <si>
    <t>I - rimanenze:</t>
  </si>
  <si>
    <t>C) attivo circolante:</t>
  </si>
  <si>
    <t>2) crediti:</t>
  </si>
  <si>
    <t>1) partecipazioni in:</t>
  </si>
  <si>
    <t>III - immobilizzazioni finanziarie</t>
  </si>
  <si>
    <t>II - immobilizzazioni materiali:</t>
  </si>
  <si>
    <t>I - immobilizzazioni immateriali:</t>
  </si>
  <si>
    <t>B) immobilizzazioni:</t>
  </si>
  <si>
    <t xml:space="preserve">     ATTIVO:</t>
  </si>
  <si>
    <t>E) ratei e risconti passivi</t>
  </si>
  <si>
    <t>4) Erogazioni liberali</t>
  </si>
  <si>
    <t>3) altri</t>
  </si>
  <si>
    <t>A) quote associative o apporti ancora dovuti</t>
  </si>
  <si>
    <t>1) costi di impianto e di ampliamento</t>
  </si>
  <si>
    <t>2) costi di sviluppo</t>
  </si>
  <si>
    <t>3) diritti di brevetto industriale e diritti di utilizzazione delle opere dell'ingegno</t>
  </si>
  <si>
    <t>4) concessioni, licenze, marchi e diritti simili</t>
  </si>
  <si>
    <t>5) avviamento</t>
  </si>
  <si>
    <t>6) immobilizzazioni in corso e acconti</t>
  </si>
  <si>
    <t>1) terreni e fabbricati</t>
  </si>
  <si>
    <t>2) impianti e macchinari</t>
  </si>
  <si>
    <t>3) attrezzature</t>
  </si>
  <si>
    <t>4) altri beni</t>
  </si>
  <si>
    <t>5) immobilizzazioni in corso e acconti</t>
  </si>
  <si>
    <t>a) imprese controllate</t>
  </si>
  <si>
    <t>b) imprese collegate</t>
  </si>
  <si>
    <t>c) altre imprese</t>
  </si>
  <si>
    <t>a) verso imprese controllate</t>
  </si>
  <si>
    <t>b) verso imprese collegate</t>
  </si>
  <si>
    <t>c) verso altri enti del Terzo settore</t>
  </si>
  <si>
    <t>d) verso altri</t>
  </si>
  <si>
    <t>3) altri titoli</t>
  </si>
  <si>
    <t>1) materie prime, sussidiarie e di consumo</t>
  </si>
  <si>
    <t>2) prodotti in corso di lavorazione e semilavorati</t>
  </si>
  <si>
    <t>3) lavori in corso su ordinazione</t>
  </si>
  <si>
    <t>4) prodotti finiti e merci</t>
  </si>
  <si>
    <t>1) verso utenti e clienti</t>
  </si>
  <si>
    <t>2) verso associati e fondatori</t>
  </si>
  <si>
    <t>3) verso enti pubblici</t>
  </si>
  <si>
    <t>4) verso soggetti privati per contributi</t>
  </si>
  <si>
    <t>5) verso enti della stessa rete associativa</t>
  </si>
  <si>
    <t>6) verso altri enti del Terzo settore</t>
  </si>
  <si>
    <t>7) verso imprese controllate</t>
  </si>
  <si>
    <t>8) verso imprese collegate</t>
  </si>
  <si>
    <t>9) crediti tributari</t>
  </si>
  <si>
    <t>10) da 5 per mille</t>
  </si>
  <si>
    <t>11) imposte anticipate</t>
  </si>
  <si>
    <t>1) partecipazioni in imprese controllate</t>
  </si>
  <si>
    <t>2) partecipazioni in imprese collegate</t>
  </si>
  <si>
    <t>1) depositi bancari e postali</t>
  </si>
  <si>
    <t>2) assegni</t>
  </si>
  <si>
    <t>3) danaro e valori in cassa</t>
  </si>
  <si>
    <t>I - fondo di dotazione dell'ente</t>
  </si>
  <si>
    <t>1) riserve statutarie</t>
  </si>
  <si>
    <t>2) riserve vincolate per decisione degli organi istituzionali</t>
  </si>
  <si>
    <t>3) riserve vincolate destinate da terzi</t>
  </si>
  <si>
    <t>1) riserve di utili o avanzi di gestione</t>
  </si>
  <si>
    <t>2) altre riserve</t>
  </si>
  <si>
    <t>1) per trattamento di quiescenza e obblighi simili</t>
  </si>
  <si>
    <t>2) per imposte, anche differite</t>
  </si>
  <si>
    <t>C) trattamento di fine rapporto di lavoro subordinato</t>
  </si>
  <si>
    <t>1) debiti verso banche</t>
  </si>
  <si>
    <t>2) debiti verso altri finanziatori</t>
  </si>
  <si>
    <t>3) debiti verso associati e fondatori per finanziamenti</t>
  </si>
  <si>
    <t>4) debiti verso enti della stessa rete associativa</t>
  </si>
  <si>
    <t>5) debiti per erogazioni liberali condizionate</t>
  </si>
  <si>
    <t>6) acconti</t>
  </si>
  <si>
    <t>7) debiti verso fornitori</t>
  </si>
  <si>
    <t>8) debiti verso imprese controllate e collegate</t>
  </si>
  <si>
    <t>9) debiti tributari</t>
  </si>
  <si>
    <t>10) debiti verso istituti di previdenza e di sicurezza sociale</t>
  </si>
  <si>
    <t>11) debiti verso dipendenti e collaboratori</t>
  </si>
  <si>
    <t>12) altri debiti</t>
  </si>
  <si>
    <t>5) acconti</t>
  </si>
  <si>
    <t>7) altre</t>
  </si>
  <si>
    <t>12) verso altri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</si>
</sst>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\ &quot;€&quot;_-;\-* #,##0\ &quot;€&quot;_-;_-* &quot;-&quot;??\ &quot;€&quot;_-;_-@_-"/>
    <numFmt numFmtId="166" formatCode="[$€-2]\ #,##0;[Red]\-[$€-2]\ #,##0"/>
    <numFmt numFmtId="167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2" xfId="0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165" fontId="0" fillId="0" borderId="1" xfId="1" applyNumberFormat="1" applyFont="1" applyBorder="1" applyAlignment="1">
      <alignment wrapText="1"/>
    </xf>
    <xf numFmtId="165" fontId="0" fillId="0" borderId="1" xfId="1" applyNumberFormat="1" applyFont="1" applyBorder="1"/>
    <xf numFmtId="165" fontId="1" fillId="0" borderId="1" xfId="1" applyNumberFormat="1" applyFont="1" applyBorder="1" applyAlignment="1">
      <alignment wrapText="1"/>
    </xf>
    <xf numFmtId="165" fontId="1" fillId="0" borderId="1" xfId="1" applyNumberFormat="1" applyFont="1" applyBorder="1"/>
    <xf numFmtId="0" fontId="0" fillId="0" borderId="0" xfId="0" applyBorder="1"/>
    <xf numFmtId="165" fontId="0" fillId="0" borderId="0" xfId="1" applyNumberFormat="1" applyFont="1" applyBorder="1" applyAlignment="1">
      <alignment wrapText="1"/>
    </xf>
    <xf numFmtId="165" fontId="0" fillId="0" borderId="0" xfId="1" applyNumberFormat="1" applyFont="1" applyBorder="1"/>
    <xf numFmtId="1" fontId="1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3" fillId="0" borderId="0" xfId="0" applyFont="1" applyBorder="1" applyAlignment="1"/>
    <xf numFmtId="0" fontId="0" fillId="0" borderId="1" xfId="0" applyNumberFormat="1" applyFont="1" applyFill="1" applyBorder="1" applyAlignment="1" applyProtection="1">
      <alignment wrapText="1"/>
      <protection locked="0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wrapText="1"/>
      <protection locked="0"/>
    </xf>
    <xf numFmtId="0" fontId="7" fillId="0" borderId="1" xfId="0" applyNumberFormat="1" applyFont="1" applyFill="1" applyBorder="1" applyAlignment="1" applyProtection="1">
      <alignment wrapText="1"/>
      <protection locked="0"/>
    </xf>
    <xf numFmtId="4" fontId="7" fillId="0" borderId="1" xfId="0" applyNumberFormat="1" applyFont="1" applyFill="1" applyBorder="1" applyAlignment="1" applyProtection="1">
      <alignment wrapText="1"/>
      <protection locked="0"/>
    </xf>
    <xf numFmtId="164" fontId="0" fillId="0" borderId="0" xfId="0" applyNumberFormat="1"/>
    <xf numFmtId="165" fontId="6" fillId="2" borderId="1" xfId="1" applyNumberFormat="1" applyFont="1" applyFill="1" applyBorder="1" applyAlignment="1" applyProtection="1">
      <alignment horizontal="right" vertical="center" wrapText="1"/>
    </xf>
    <xf numFmtId="165" fontId="4" fillId="2" borderId="1" xfId="1" applyNumberFormat="1" applyFont="1" applyFill="1" applyBorder="1" applyAlignment="1" applyProtection="1">
      <alignment horizontal="right" vertical="center" wrapText="1"/>
    </xf>
    <xf numFmtId="165" fontId="0" fillId="0" borderId="0" xfId="0" applyNumberFormat="1"/>
    <xf numFmtId="165" fontId="0" fillId="0" borderId="0" xfId="1" applyNumberFormat="1" applyFont="1"/>
    <xf numFmtId="43" fontId="0" fillId="0" borderId="0" xfId="2" applyFont="1"/>
    <xf numFmtId="4" fontId="0" fillId="0" borderId="0" xfId="0" applyNumberFormat="1"/>
    <xf numFmtId="44" fontId="0" fillId="0" borderId="0" xfId="0" applyNumberFormat="1"/>
    <xf numFmtId="165" fontId="4" fillId="0" borderId="1" xfId="1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165" fontId="6" fillId="0" borderId="1" xfId="1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165" fontId="0" fillId="0" borderId="0" xfId="1" applyNumberFormat="1" applyFont="1" applyFill="1"/>
    <xf numFmtId="165" fontId="0" fillId="0" borderId="0" xfId="0" applyNumberFormat="1" applyFill="1"/>
    <xf numFmtId="1" fontId="5" fillId="0" borderId="0" xfId="0" applyNumberFormat="1" applyFont="1" applyBorder="1" applyAlignment="1">
      <alignment horizontal="center"/>
    </xf>
    <xf numFmtId="166" fontId="0" fillId="0" borderId="0" xfId="0" applyNumberFormat="1"/>
    <xf numFmtId="167" fontId="0" fillId="0" borderId="0" xfId="3" applyNumberFormat="1" applyFont="1"/>
    <xf numFmtId="167" fontId="0" fillId="0" borderId="0" xfId="3" applyNumberFormat="1" applyFont="1" applyBorder="1"/>
    <xf numFmtId="44" fontId="0" fillId="0" borderId="0" xfId="1" applyFont="1"/>
    <xf numFmtId="44" fontId="0" fillId="0" borderId="0" xfId="1" applyFont="1" applyBorder="1"/>
    <xf numFmtId="0" fontId="5" fillId="0" borderId="0" xfId="0" applyFont="1" applyBorder="1" applyAlignment="1"/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5" fontId="8" fillId="0" borderId="1" xfId="1" applyNumberFormat="1" applyFont="1" applyFill="1" applyBorder="1" applyAlignment="1">
      <alignment wrapText="1"/>
    </xf>
    <xf numFmtId="165" fontId="9" fillId="3" borderId="1" xfId="1" applyNumberFormat="1" applyFont="1" applyFill="1" applyBorder="1" applyAlignment="1">
      <alignment wrapText="1"/>
    </xf>
    <xf numFmtId="165" fontId="8" fillId="3" borderId="1" xfId="1" applyNumberFormat="1" applyFont="1" applyFill="1" applyBorder="1" applyAlignment="1">
      <alignment wrapText="1"/>
    </xf>
  </cellXfs>
  <cellStyles count="4">
    <cellStyle name="Migliaia" xfId="2" builtinId="3"/>
    <cellStyle name="Normale" xfId="0" builtinId="0"/>
    <cellStyle name="Percentuale" xfId="3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workbookViewId="0">
      <selection activeCell="D17" sqref="D17"/>
    </sheetView>
  </sheetViews>
  <sheetFormatPr defaultColWidth="8.85546875" defaultRowHeight="15" x14ac:dyDescent="0.25"/>
  <cols>
    <col min="1" max="1" width="65.7109375" bestFit="1" customWidth="1"/>
    <col min="2" max="2" width="24.7109375" style="27" customWidth="1"/>
    <col min="3" max="3" width="9.140625"/>
    <col min="4" max="4" width="17.5703125" customWidth="1"/>
    <col min="5" max="5" width="13.140625" bestFit="1" customWidth="1"/>
    <col min="6" max="10" width="9.140625" customWidth="1"/>
    <col min="11" max="16384" width="8.85546875" style="12"/>
  </cols>
  <sheetData>
    <row r="1" spans="1:5" s="17" customFormat="1" ht="15.75" x14ac:dyDescent="0.25">
      <c r="A1" s="43" t="s">
        <v>70</v>
      </c>
      <c r="B1" s="43"/>
    </row>
    <row r="2" spans="1:5" s="17" customFormat="1" ht="15.75" x14ac:dyDescent="0.25">
      <c r="B2" s="37">
        <v>2020</v>
      </c>
    </row>
    <row r="3" spans="1:5" x14ac:dyDescent="0.25">
      <c r="A3" s="19" t="s">
        <v>92</v>
      </c>
      <c r="B3" s="24">
        <f>+B4+B5+B31+B63</f>
        <v>12508624.479999999</v>
      </c>
      <c r="C3" s="26"/>
      <c r="D3" s="23"/>
      <c r="E3" s="30"/>
    </row>
    <row r="4" spans="1:5" x14ac:dyDescent="0.25">
      <c r="A4" s="20" t="s">
        <v>96</v>
      </c>
      <c r="B4" s="33">
        <v>0</v>
      </c>
    </row>
    <row r="5" spans="1:5" x14ac:dyDescent="0.25">
      <c r="A5" s="20" t="s">
        <v>91</v>
      </c>
      <c r="B5" s="33">
        <f>+B6+B14+B20</f>
        <v>6232579.8099999987</v>
      </c>
      <c r="D5" s="28"/>
    </row>
    <row r="6" spans="1:5" x14ac:dyDescent="0.25">
      <c r="A6" s="18" t="s">
        <v>90</v>
      </c>
      <c r="B6" s="31">
        <f>+B7+B8+B9+B10+B11+B12+B13</f>
        <v>8530.4699999999993</v>
      </c>
    </row>
    <row r="7" spans="1:5" x14ac:dyDescent="0.25">
      <c r="A7" s="18" t="s">
        <v>97</v>
      </c>
      <c r="B7" s="31">
        <v>0</v>
      </c>
    </row>
    <row r="8" spans="1:5" x14ac:dyDescent="0.25">
      <c r="A8" s="18" t="s">
        <v>98</v>
      </c>
      <c r="B8" s="31">
        <v>0</v>
      </c>
    </row>
    <row r="9" spans="1:5" ht="30" x14ac:dyDescent="0.25">
      <c r="A9" s="18" t="s">
        <v>99</v>
      </c>
      <c r="B9" s="31">
        <v>4806.7999999999993</v>
      </c>
    </row>
    <row r="10" spans="1:5" x14ac:dyDescent="0.25">
      <c r="A10" s="18" t="s">
        <v>100</v>
      </c>
      <c r="B10" s="31">
        <v>0</v>
      </c>
    </row>
    <row r="11" spans="1:5" x14ac:dyDescent="0.25">
      <c r="A11" s="18" t="s">
        <v>101</v>
      </c>
      <c r="B11" s="31">
        <v>0</v>
      </c>
    </row>
    <row r="12" spans="1:5" x14ac:dyDescent="0.25">
      <c r="A12" s="18" t="s">
        <v>102</v>
      </c>
      <c r="B12" s="31">
        <v>0</v>
      </c>
    </row>
    <row r="13" spans="1:5" x14ac:dyDescent="0.25">
      <c r="A13" s="18" t="s">
        <v>158</v>
      </c>
      <c r="B13" s="31">
        <v>3723.67</v>
      </c>
    </row>
    <row r="14" spans="1:5" x14ac:dyDescent="0.25">
      <c r="A14" s="18" t="s">
        <v>89</v>
      </c>
      <c r="B14" s="31">
        <f>+B15+B16+B17+B18+B19</f>
        <v>6223349.3399999989</v>
      </c>
    </row>
    <row r="15" spans="1:5" x14ac:dyDescent="0.25">
      <c r="A15" s="18" t="s">
        <v>103</v>
      </c>
      <c r="B15" s="31">
        <v>5777383.4399999985</v>
      </c>
    </row>
    <row r="16" spans="1:5" x14ac:dyDescent="0.25">
      <c r="A16" s="18" t="s">
        <v>104</v>
      </c>
      <c r="B16" s="31">
        <v>0</v>
      </c>
    </row>
    <row r="17" spans="1:2" x14ac:dyDescent="0.25">
      <c r="A17" s="18" t="s">
        <v>105</v>
      </c>
      <c r="B17" s="31">
        <v>110233.48000000004</v>
      </c>
    </row>
    <row r="18" spans="1:2" x14ac:dyDescent="0.25">
      <c r="A18" s="18" t="s">
        <v>106</v>
      </c>
      <c r="B18" s="31">
        <v>335732.41999999993</v>
      </c>
    </row>
    <row r="19" spans="1:2" x14ac:dyDescent="0.25">
      <c r="A19" s="18" t="s">
        <v>107</v>
      </c>
      <c r="B19" s="31">
        <v>0</v>
      </c>
    </row>
    <row r="20" spans="1:2" x14ac:dyDescent="0.25">
      <c r="A20" s="18" t="s">
        <v>88</v>
      </c>
      <c r="B20" s="31">
        <f>+B21+B25+B30</f>
        <v>700</v>
      </c>
    </row>
    <row r="21" spans="1:2" x14ac:dyDescent="0.25">
      <c r="A21" s="18" t="s">
        <v>87</v>
      </c>
      <c r="B21" s="31">
        <v>700</v>
      </c>
    </row>
    <row r="22" spans="1:2" x14ac:dyDescent="0.25">
      <c r="A22" s="18" t="s">
        <v>108</v>
      </c>
      <c r="B22" s="31">
        <v>0</v>
      </c>
    </row>
    <row r="23" spans="1:2" x14ac:dyDescent="0.25">
      <c r="A23" s="18" t="s">
        <v>109</v>
      </c>
      <c r="B23" s="31">
        <v>0</v>
      </c>
    </row>
    <row r="24" spans="1:2" x14ac:dyDescent="0.25">
      <c r="A24" s="18" t="s">
        <v>110</v>
      </c>
      <c r="B24" s="31">
        <v>700</v>
      </c>
    </row>
    <row r="25" spans="1:2" x14ac:dyDescent="0.25">
      <c r="A25" s="18" t="s">
        <v>86</v>
      </c>
      <c r="B25" s="31">
        <v>0</v>
      </c>
    </row>
    <row r="26" spans="1:2" x14ac:dyDescent="0.25">
      <c r="A26" s="18" t="s">
        <v>111</v>
      </c>
      <c r="B26" s="31">
        <v>0</v>
      </c>
    </row>
    <row r="27" spans="1:2" x14ac:dyDescent="0.25">
      <c r="A27" s="18" t="s">
        <v>112</v>
      </c>
      <c r="B27" s="31">
        <v>0</v>
      </c>
    </row>
    <row r="28" spans="1:2" x14ac:dyDescent="0.25">
      <c r="A28" s="18" t="s">
        <v>113</v>
      </c>
      <c r="B28" s="31">
        <v>0</v>
      </c>
    </row>
    <row r="29" spans="1:2" x14ac:dyDescent="0.25">
      <c r="A29" s="18" t="s">
        <v>114</v>
      </c>
      <c r="B29" s="31">
        <v>0</v>
      </c>
    </row>
    <row r="30" spans="1:2" x14ac:dyDescent="0.25">
      <c r="A30" s="18" t="s">
        <v>115</v>
      </c>
      <c r="B30" s="31">
        <v>0</v>
      </c>
    </row>
    <row r="31" spans="1:2" x14ac:dyDescent="0.25">
      <c r="A31" s="20" t="s">
        <v>85</v>
      </c>
      <c r="B31" s="33">
        <f>+B32+B38+B55+B59</f>
        <v>6263970.4800000004</v>
      </c>
    </row>
    <row r="32" spans="1:2" x14ac:dyDescent="0.25">
      <c r="A32" s="18" t="s">
        <v>84</v>
      </c>
      <c r="B32" s="31">
        <f>+B33+B34+B35+B36+B37</f>
        <v>52994.02</v>
      </c>
    </row>
    <row r="33" spans="1:3" x14ac:dyDescent="0.25">
      <c r="A33" s="18" t="s">
        <v>116</v>
      </c>
      <c r="B33" s="31">
        <v>52994.02</v>
      </c>
    </row>
    <row r="34" spans="1:3" x14ac:dyDescent="0.25">
      <c r="A34" s="18" t="s">
        <v>117</v>
      </c>
      <c r="B34" s="31">
        <v>0</v>
      </c>
    </row>
    <row r="35" spans="1:3" x14ac:dyDescent="0.25">
      <c r="A35" s="18" t="s">
        <v>118</v>
      </c>
      <c r="B35" s="31">
        <v>0</v>
      </c>
    </row>
    <row r="36" spans="1:3" x14ac:dyDescent="0.25">
      <c r="A36" s="18" t="s">
        <v>119</v>
      </c>
      <c r="B36" s="31">
        <v>0</v>
      </c>
    </row>
    <row r="37" spans="1:3" x14ac:dyDescent="0.25">
      <c r="A37" s="18" t="s">
        <v>157</v>
      </c>
      <c r="B37" s="31">
        <v>0</v>
      </c>
    </row>
    <row r="38" spans="1:3" x14ac:dyDescent="0.25">
      <c r="A38" s="18" t="s">
        <v>83</v>
      </c>
      <c r="B38" s="31">
        <f>+B39+B41+B42+B43+B44+B45+B46+B47+B48+B50+B51+B52</f>
        <v>4188347.8500000006</v>
      </c>
    </row>
    <row r="39" spans="1:3" x14ac:dyDescent="0.25">
      <c r="A39" s="18" t="s">
        <v>120</v>
      </c>
      <c r="B39" s="31">
        <f>+B40</f>
        <v>1098462.6399999999</v>
      </c>
      <c r="C39" s="32"/>
    </row>
    <row r="40" spans="1:3" x14ac:dyDescent="0.25">
      <c r="A40" s="21" t="s">
        <v>72</v>
      </c>
      <c r="B40" s="31">
        <v>1098462.6399999999</v>
      </c>
    </row>
    <row r="41" spans="1:3" x14ac:dyDescent="0.25">
      <c r="A41" s="18" t="s">
        <v>121</v>
      </c>
      <c r="B41" s="31"/>
    </row>
    <row r="42" spans="1:3" x14ac:dyDescent="0.25">
      <c r="A42" s="18" t="s">
        <v>122</v>
      </c>
      <c r="B42" s="31"/>
    </row>
    <row r="43" spans="1:3" x14ac:dyDescent="0.25">
      <c r="A43" s="18" t="s">
        <v>123</v>
      </c>
      <c r="B43" s="31"/>
    </row>
    <row r="44" spans="1:3" x14ac:dyDescent="0.25">
      <c r="A44" s="18" t="s">
        <v>124</v>
      </c>
      <c r="B44" s="31"/>
    </row>
    <row r="45" spans="1:3" x14ac:dyDescent="0.25">
      <c r="A45" s="18" t="s">
        <v>125</v>
      </c>
      <c r="B45" s="31"/>
    </row>
    <row r="46" spans="1:3" x14ac:dyDescent="0.25">
      <c r="A46" s="18" t="s">
        <v>126</v>
      </c>
      <c r="B46" s="31"/>
    </row>
    <row r="47" spans="1:3" x14ac:dyDescent="0.25">
      <c r="A47" s="18" t="s">
        <v>127</v>
      </c>
      <c r="B47" s="31"/>
    </row>
    <row r="48" spans="1:3" x14ac:dyDescent="0.25">
      <c r="A48" s="18" t="s">
        <v>128</v>
      </c>
      <c r="B48" s="31">
        <v>23948.85</v>
      </c>
    </row>
    <row r="49" spans="1:3" x14ac:dyDescent="0.25">
      <c r="A49" s="22" t="s">
        <v>72</v>
      </c>
      <c r="B49" s="31">
        <v>23948.85</v>
      </c>
    </row>
    <row r="50" spans="1:3" x14ac:dyDescent="0.25">
      <c r="A50" s="18" t="s">
        <v>129</v>
      </c>
      <c r="B50" s="31"/>
    </row>
    <row r="51" spans="1:3" x14ac:dyDescent="0.25">
      <c r="A51" s="18" t="s">
        <v>130</v>
      </c>
      <c r="B51" s="31">
        <v>0</v>
      </c>
    </row>
    <row r="52" spans="1:3" x14ac:dyDescent="0.25">
      <c r="A52" s="18" t="s">
        <v>159</v>
      </c>
      <c r="B52" s="31">
        <f>+B53+B54</f>
        <v>3065936.3600000003</v>
      </c>
    </row>
    <row r="53" spans="1:3" x14ac:dyDescent="0.25">
      <c r="A53" s="21" t="s">
        <v>72</v>
      </c>
      <c r="B53" s="31">
        <v>313471.47000000003</v>
      </c>
    </row>
    <row r="54" spans="1:3" x14ac:dyDescent="0.25">
      <c r="A54" s="21" t="s">
        <v>71</v>
      </c>
      <c r="B54" s="31">
        <v>2752464.89</v>
      </c>
    </row>
    <row r="55" spans="1:3" x14ac:dyDescent="0.25">
      <c r="A55" s="18" t="s">
        <v>82</v>
      </c>
      <c r="B55" s="31">
        <f>+B56+B57+B58</f>
        <v>0</v>
      </c>
    </row>
    <row r="56" spans="1:3" x14ac:dyDescent="0.25">
      <c r="A56" s="18" t="s">
        <v>131</v>
      </c>
      <c r="B56" s="31">
        <v>0</v>
      </c>
    </row>
    <row r="57" spans="1:3" x14ac:dyDescent="0.25">
      <c r="A57" s="18" t="s">
        <v>132</v>
      </c>
      <c r="B57" s="31">
        <v>0</v>
      </c>
    </row>
    <row r="58" spans="1:3" x14ac:dyDescent="0.25">
      <c r="A58" s="18" t="s">
        <v>115</v>
      </c>
      <c r="B58" s="31">
        <v>0</v>
      </c>
    </row>
    <row r="59" spans="1:3" x14ac:dyDescent="0.25">
      <c r="A59" s="18" t="s">
        <v>81</v>
      </c>
      <c r="B59" s="25">
        <f>+B60+B61+B62</f>
        <v>2022628.6099999999</v>
      </c>
    </row>
    <row r="60" spans="1:3" x14ac:dyDescent="0.25">
      <c r="A60" s="18" t="s">
        <v>133</v>
      </c>
      <c r="B60" s="25">
        <v>1993206.8499999999</v>
      </c>
    </row>
    <row r="61" spans="1:3" x14ac:dyDescent="0.25">
      <c r="A61" s="18" t="s">
        <v>134</v>
      </c>
      <c r="B61" s="25">
        <v>1000</v>
      </c>
    </row>
    <row r="62" spans="1:3" x14ac:dyDescent="0.25">
      <c r="A62" s="18" t="s">
        <v>135</v>
      </c>
      <c r="B62" s="31">
        <v>28421.759999999995</v>
      </c>
      <c r="C62" s="34"/>
    </row>
    <row r="63" spans="1:3" x14ac:dyDescent="0.25">
      <c r="A63" s="20" t="s">
        <v>80</v>
      </c>
      <c r="B63" s="33">
        <v>12074.19</v>
      </c>
      <c r="C63" s="34"/>
    </row>
    <row r="64" spans="1:3" x14ac:dyDescent="0.25">
      <c r="A64" s="34"/>
      <c r="B64" s="36"/>
      <c r="C64" s="34"/>
    </row>
    <row r="65" spans="1:5" customFormat="1" x14ac:dyDescent="0.25">
      <c r="B65" s="26"/>
    </row>
    <row r="66" spans="1:5" x14ac:dyDescent="0.25">
      <c r="A66" s="19" t="s">
        <v>79</v>
      </c>
      <c r="B66" s="24">
        <f>+B67+B77+B81+B82+B102</f>
        <v>12508624.26</v>
      </c>
      <c r="D66" s="29"/>
      <c r="E66" s="30"/>
    </row>
    <row r="67" spans="1:5" x14ac:dyDescent="0.25">
      <c r="A67" s="20" t="s">
        <v>78</v>
      </c>
      <c r="B67" s="24">
        <f>+B68+B69+B73+B76</f>
        <v>7287250.8199999994</v>
      </c>
    </row>
    <row r="68" spans="1:5" x14ac:dyDescent="0.25">
      <c r="A68" s="18" t="s">
        <v>136</v>
      </c>
      <c r="B68" s="25">
        <v>52000</v>
      </c>
      <c r="D68" s="29"/>
      <c r="E68" s="26"/>
    </row>
    <row r="69" spans="1:5" x14ac:dyDescent="0.25">
      <c r="A69" s="18" t="s">
        <v>77</v>
      </c>
      <c r="B69" s="25">
        <f>+B70+B71+B72</f>
        <v>1463285.17</v>
      </c>
    </row>
    <row r="70" spans="1:5" x14ac:dyDescent="0.25">
      <c r="A70" s="18" t="s">
        <v>137</v>
      </c>
      <c r="B70" s="25">
        <v>0</v>
      </c>
    </row>
    <row r="71" spans="1:5" x14ac:dyDescent="0.25">
      <c r="A71" s="18" t="s">
        <v>138</v>
      </c>
      <c r="B71" s="25">
        <v>431076.47</v>
      </c>
    </row>
    <row r="72" spans="1:5" x14ac:dyDescent="0.25">
      <c r="A72" s="18" t="s">
        <v>139</v>
      </c>
      <c r="B72" s="25">
        <v>1032208.7</v>
      </c>
    </row>
    <row r="73" spans="1:5" x14ac:dyDescent="0.25">
      <c r="A73" s="18" t="s">
        <v>76</v>
      </c>
      <c r="B73" s="25">
        <f>+B74+B75</f>
        <v>5573171.1299999999</v>
      </c>
    </row>
    <row r="74" spans="1:5" x14ac:dyDescent="0.25">
      <c r="A74" s="18" t="s">
        <v>140</v>
      </c>
      <c r="B74" s="25">
        <v>5573171.1299999999</v>
      </c>
    </row>
    <row r="75" spans="1:5" x14ac:dyDescent="0.25">
      <c r="A75" s="18" t="s">
        <v>141</v>
      </c>
      <c r="B75" s="25"/>
    </row>
    <row r="76" spans="1:5" x14ac:dyDescent="0.25">
      <c r="A76" s="18" t="s">
        <v>75</v>
      </c>
      <c r="B76" s="25">
        <v>198794.52</v>
      </c>
    </row>
    <row r="77" spans="1:5" x14ac:dyDescent="0.25">
      <c r="A77" s="20" t="s">
        <v>74</v>
      </c>
      <c r="B77" s="24">
        <f>+B78+B79+B80</f>
        <v>350000</v>
      </c>
    </row>
    <row r="78" spans="1:5" x14ac:dyDescent="0.25">
      <c r="A78" s="18" t="s">
        <v>142</v>
      </c>
      <c r="B78" s="25">
        <v>0</v>
      </c>
    </row>
    <row r="79" spans="1:5" x14ac:dyDescent="0.25">
      <c r="A79" s="18" t="s">
        <v>143</v>
      </c>
      <c r="B79" s="25">
        <v>0</v>
      </c>
    </row>
    <row r="80" spans="1:5" x14ac:dyDescent="0.25">
      <c r="A80" s="18" t="s">
        <v>95</v>
      </c>
      <c r="B80" s="25">
        <v>350000</v>
      </c>
    </row>
    <row r="81" spans="1:2" x14ac:dyDescent="0.25">
      <c r="A81" s="20" t="s">
        <v>144</v>
      </c>
      <c r="B81" s="24">
        <v>3365548.6900000004</v>
      </c>
    </row>
    <row r="82" spans="1:2" x14ac:dyDescent="0.25">
      <c r="A82" s="20" t="s">
        <v>73</v>
      </c>
      <c r="B82" s="24">
        <f>+B83+B85+B86+B87+B88+B89+B91+B93+B94+B96+B98+B99</f>
        <v>1486650.7500000002</v>
      </c>
    </row>
    <row r="83" spans="1:2" x14ac:dyDescent="0.25">
      <c r="A83" s="18" t="s">
        <v>145</v>
      </c>
      <c r="B83" s="25">
        <f>+B84</f>
        <v>67.31</v>
      </c>
    </row>
    <row r="84" spans="1:2" x14ac:dyDescent="0.25">
      <c r="A84" s="21" t="s">
        <v>72</v>
      </c>
      <c r="B84" s="25">
        <v>67.31</v>
      </c>
    </row>
    <row r="85" spans="1:2" x14ac:dyDescent="0.25">
      <c r="A85" s="18" t="s">
        <v>146</v>
      </c>
      <c r="B85" s="25">
        <v>0</v>
      </c>
    </row>
    <row r="86" spans="1:2" x14ac:dyDescent="0.25">
      <c r="A86" s="18" t="s">
        <v>147</v>
      </c>
      <c r="B86" s="25">
        <v>0</v>
      </c>
    </row>
    <row r="87" spans="1:2" x14ac:dyDescent="0.25">
      <c r="A87" s="18" t="s">
        <v>148</v>
      </c>
      <c r="B87" s="25">
        <v>0</v>
      </c>
    </row>
    <row r="88" spans="1:2" x14ac:dyDescent="0.25">
      <c r="A88" s="18" t="s">
        <v>149</v>
      </c>
      <c r="B88" s="25">
        <v>0</v>
      </c>
    </row>
    <row r="89" spans="1:2" x14ac:dyDescent="0.25">
      <c r="A89" s="18" t="s">
        <v>150</v>
      </c>
      <c r="B89" s="25">
        <f>+B90</f>
        <v>0</v>
      </c>
    </row>
    <row r="90" spans="1:2" x14ac:dyDescent="0.25">
      <c r="A90" s="21" t="s">
        <v>72</v>
      </c>
      <c r="B90" s="25">
        <v>0</v>
      </c>
    </row>
    <row r="91" spans="1:2" x14ac:dyDescent="0.25">
      <c r="A91" s="18" t="s">
        <v>151</v>
      </c>
      <c r="B91" s="25">
        <f>+B92</f>
        <v>286503.70000000013</v>
      </c>
    </row>
    <row r="92" spans="1:2" x14ac:dyDescent="0.25">
      <c r="A92" s="21" t="s">
        <v>72</v>
      </c>
      <c r="B92" s="25">
        <v>286503.70000000013</v>
      </c>
    </row>
    <row r="93" spans="1:2" x14ac:dyDescent="0.25">
      <c r="A93" s="18" t="s">
        <v>152</v>
      </c>
      <c r="B93" s="25">
        <v>0</v>
      </c>
    </row>
    <row r="94" spans="1:2" x14ac:dyDescent="0.25">
      <c r="A94" s="18" t="s">
        <v>153</v>
      </c>
      <c r="B94" s="25">
        <f>+B95</f>
        <v>132484.54999999999</v>
      </c>
    </row>
    <row r="95" spans="1:2" x14ac:dyDescent="0.25">
      <c r="A95" s="21" t="s">
        <v>72</v>
      </c>
      <c r="B95" s="25">
        <v>132484.54999999999</v>
      </c>
    </row>
    <row r="96" spans="1:2" x14ac:dyDescent="0.25">
      <c r="A96" s="18" t="s">
        <v>154</v>
      </c>
      <c r="B96" s="25">
        <f>+B97</f>
        <v>266524.78000000003</v>
      </c>
    </row>
    <row r="97" spans="1:2" x14ac:dyDescent="0.25">
      <c r="A97" s="21" t="s">
        <v>72</v>
      </c>
      <c r="B97" s="25">
        <v>266524.78000000003</v>
      </c>
    </row>
    <row r="98" spans="1:2" x14ac:dyDescent="0.25">
      <c r="A98" s="18" t="s">
        <v>155</v>
      </c>
      <c r="B98" s="31">
        <v>716399.34</v>
      </c>
    </row>
    <row r="99" spans="1:2" x14ac:dyDescent="0.25">
      <c r="A99" s="18" t="s">
        <v>156</v>
      </c>
      <c r="B99" s="31">
        <f>+B100+B101</f>
        <v>84671.07</v>
      </c>
    </row>
    <row r="100" spans="1:2" x14ac:dyDescent="0.25">
      <c r="A100" s="21" t="s">
        <v>72</v>
      </c>
      <c r="B100" s="31">
        <v>20671.07</v>
      </c>
    </row>
    <row r="101" spans="1:2" x14ac:dyDescent="0.25">
      <c r="A101" s="21" t="s">
        <v>71</v>
      </c>
      <c r="B101" s="31">
        <v>64000</v>
      </c>
    </row>
    <row r="102" spans="1:2" x14ac:dyDescent="0.25">
      <c r="A102" s="20" t="s">
        <v>93</v>
      </c>
      <c r="B102" s="33">
        <v>19174</v>
      </c>
    </row>
    <row r="103" spans="1:2" x14ac:dyDescent="0.25">
      <c r="A103" s="34"/>
      <c r="B103" s="35"/>
    </row>
    <row r="104" spans="1:2" x14ac:dyDescent="0.25">
      <c r="A104" s="34"/>
      <c r="B104" s="35"/>
    </row>
    <row r="105" spans="1:2" x14ac:dyDescent="0.25">
      <c r="A105" s="34"/>
      <c r="B105" s="35"/>
    </row>
  </sheetData>
  <mergeCells count="1">
    <mergeCell ref="A1:B1"/>
  </mergeCells>
  <pageMargins left="0.19685039370078741" right="0.19685039370078741" top="0.19685039370078741" bottom="0.19685039370078741" header="0.19685039370078741" footer="0.19685039370078741"/>
  <pageSetup paperSize="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tabSelected="1" workbookViewId="0">
      <selection activeCell="D19" sqref="D19"/>
    </sheetView>
  </sheetViews>
  <sheetFormatPr defaultColWidth="9.140625" defaultRowHeight="15" x14ac:dyDescent="0.25"/>
  <cols>
    <col min="1" max="1" width="43.28515625" style="12" bestFit="1" customWidth="1"/>
    <col min="2" max="2" width="11.42578125" style="13" bestFit="1" customWidth="1"/>
    <col min="3" max="3" width="53.85546875" style="12" bestFit="1" customWidth="1"/>
    <col min="4" max="4" width="11.42578125" style="14" bestFit="1" customWidth="1"/>
    <col min="5" max="5" width="13.28515625" style="12" bestFit="1" customWidth="1"/>
    <col min="6" max="6" width="11.5703125" style="12" bestFit="1" customWidth="1"/>
    <col min="7" max="7" width="10.5703125" style="40" bestFit="1" customWidth="1"/>
    <col min="8" max="8" width="31.28515625" style="42" bestFit="1" customWidth="1"/>
    <col min="9" max="9" width="12.7109375" style="42" bestFit="1" customWidth="1"/>
    <col min="10" max="16384" width="9.140625" style="12"/>
  </cols>
  <sheetData>
    <row r="1" spans="1:9" customFormat="1" ht="14.45" customHeight="1" x14ac:dyDescent="0.25">
      <c r="A1" s="44" t="s">
        <v>69</v>
      </c>
      <c r="B1" s="45"/>
      <c r="C1" s="45"/>
      <c r="D1" s="46"/>
      <c r="G1" s="39"/>
      <c r="H1" s="41"/>
      <c r="I1" s="41"/>
    </row>
    <row r="2" spans="1:9" customFormat="1" x14ac:dyDescent="0.25">
      <c r="A2" s="2" t="s">
        <v>0</v>
      </c>
      <c r="B2" s="15">
        <v>2020</v>
      </c>
      <c r="C2" s="2" t="s">
        <v>2</v>
      </c>
      <c r="D2" s="15">
        <v>2020</v>
      </c>
      <c r="G2" s="39"/>
      <c r="H2" s="41"/>
      <c r="I2" s="41"/>
    </row>
    <row r="3" spans="1:9" customFormat="1" ht="30" x14ac:dyDescent="0.25">
      <c r="A3" s="3" t="s">
        <v>1</v>
      </c>
      <c r="B3" s="8"/>
      <c r="C3" s="3" t="s">
        <v>3</v>
      </c>
      <c r="D3" s="8"/>
      <c r="G3" s="39"/>
      <c r="H3" s="41"/>
      <c r="I3" s="41"/>
    </row>
    <row r="4" spans="1:9" customFormat="1" x14ac:dyDescent="0.25">
      <c r="A4" s="4"/>
      <c r="B4" s="8"/>
      <c r="C4" s="4" t="s">
        <v>5</v>
      </c>
      <c r="D4" s="8"/>
      <c r="G4" s="39"/>
      <c r="H4" s="41"/>
      <c r="I4" s="41"/>
    </row>
    <row r="5" spans="1:9" customFormat="1" ht="30" x14ac:dyDescent="0.25">
      <c r="A5" s="4" t="s">
        <v>4</v>
      </c>
      <c r="B5" s="8">
        <v>230282</v>
      </c>
      <c r="C5" s="4" t="s">
        <v>67</v>
      </c>
      <c r="D5" s="47"/>
      <c r="G5" s="39"/>
      <c r="H5" s="41"/>
      <c r="I5" s="41"/>
    </row>
    <row r="6" spans="1:9" customFormat="1" x14ac:dyDescent="0.25">
      <c r="A6" s="4" t="s">
        <v>6</v>
      </c>
      <c r="B6" s="8">
        <v>1639568</v>
      </c>
      <c r="C6" s="4" t="s">
        <v>13</v>
      </c>
      <c r="D6" s="47"/>
      <c r="E6" s="39"/>
      <c r="G6" s="39"/>
      <c r="H6" s="41"/>
      <c r="I6" s="41"/>
    </row>
    <row r="7" spans="1:9" customFormat="1" x14ac:dyDescent="0.25">
      <c r="A7" s="4"/>
      <c r="B7" s="8"/>
      <c r="C7" s="4" t="s">
        <v>94</v>
      </c>
      <c r="D7" s="47">
        <v>118398</v>
      </c>
      <c r="F7" s="38"/>
      <c r="G7" s="39"/>
      <c r="H7" s="41"/>
      <c r="I7" s="41"/>
    </row>
    <row r="8" spans="1:9" customFormat="1" x14ac:dyDescent="0.25">
      <c r="A8" s="4" t="s">
        <v>7</v>
      </c>
      <c r="B8" s="8">
        <v>193636</v>
      </c>
      <c r="C8" s="4" t="s">
        <v>14</v>
      </c>
      <c r="D8" s="47">
        <v>20911</v>
      </c>
      <c r="F8" s="38"/>
      <c r="G8" s="39"/>
      <c r="H8" s="41"/>
      <c r="I8" s="41"/>
    </row>
    <row r="9" spans="1:9" customFormat="1" x14ac:dyDescent="0.25">
      <c r="A9" s="4" t="s">
        <v>8</v>
      </c>
      <c r="B9" s="8">
        <v>6474239</v>
      </c>
      <c r="C9" s="4" t="s">
        <v>15</v>
      </c>
      <c r="D9" s="47">
        <v>81246</v>
      </c>
      <c r="E9" s="39"/>
      <c r="F9" s="38"/>
      <c r="G9" s="39"/>
      <c r="H9" s="41"/>
      <c r="I9" s="41"/>
    </row>
    <row r="10" spans="1:9" customFormat="1" x14ac:dyDescent="0.25">
      <c r="A10" s="4"/>
      <c r="B10" s="8"/>
      <c r="C10" s="4" t="s">
        <v>16</v>
      </c>
      <c r="D10" s="47">
        <v>1220540</v>
      </c>
      <c r="E10" s="28"/>
      <c r="F10" s="38"/>
      <c r="G10" s="39"/>
      <c r="H10" s="41"/>
      <c r="I10" s="41"/>
    </row>
    <row r="11" spans="1:9" customFormat="1" x14ac:dyDescent="0.25">
      <c r="A11" s="4" t="s">
        <v>9</v>
      </c>
      <c r="B11" s="8">
        <v>393014</v>
      </c>
      <c r="C11" s="4" t="s">
        <v>17</v>
      </c>
      <c r="D11" s="47">
        <v>24804</v>
      </c>
      <c r="E11" s="39"/>
      <c r="F11" s="38"/>
      <c r="G11" s="39"/>
      <c r="H11" s="41"/>
      <c r="I11" s="41"/>
    </row>
    <row r="12" spans="1:9" customFormat="1" x14ac:dyDescent="0.25">
      <c r="A12" s="4" t="s">
        <v>10</v>
      </c>
      <c r="B12" s="8">
        <v>6305</v>
      </c>
      <c r="C12" s="4" t="s">
        <v>18</v>
      </c>
      <c r="D12" s="47">
        <v>7442955</v>
      </c>
      <c r="F12" s="38"/>
      <c r="G12" s="39"/>
      <c r="H12" s="41"/>
      <c r="I12" s="41"/>
    </row>
    <row r="13" spans="1:9" customFormat="1" x14ac:dyDescent="0.25">
      <c r="A13" s="4" t="s">
        <v>11</v>
      </c>
      <c r="B13" s="8">
        <v>60136</v>
      </c>
      <c r="C13" s="4" t="s">
        <v>19</v>
      </c>
      <c r="D13" s="47">
        <v>113258</v>
      </c>
      <c r="F13" s="38"/>
      <c r="G13" s="39"/>
      <c r="H13" s="41"/>
      <c r="I13" s="41"/>
    </row>
    <row r="14" spans="1:9" customFormat="1" x14ac:dyDescent="0.25">
      <c r="A14" s="1" t="s">
        <v>20</v>
      </c>
      <c r="B14" s="8">
        <v>29141</v>
      </c>
      <c r="C14" s="1" t="s">
        <v>21</v>
      </c>
      <c r="D14" s="47">
        <v>52994</v>
      </c>
      <c r="F14" s="38"/>
      <c r="G14" s="39"/>
      <c r="H14" s="41"/>
      <c r="I14" s="41"/>
    </row>
    <row r="15" spans="1:9" customFormat="1" x14ac:dyDescent="0.25">
      <c r="A15" s="7" t="s">
        <v>12</v>
      </c>
      <c r="B15" s="10">
        <f>SUM(B4:B14)</f>
        <v>9026321</v>
      </c>
      <c r="C15" s="7" t="s">
        <v>12</v>
      </c>
      <c r="D15" s="48">
        <f>SUM(D4:D14)</f>
        <v>9075106</v>
      </c>
      <c r="G15" s="39"/>
      <c r="H15" s="41"/>
      <c r="I15" s="41"/>
    </row>
    <row r="16" spans="1:9" customFormat="1" x14ac:dyDescent="0.25">
      <c r="A16" s="4"/>
      <c r="B16" s="8"/>
      <c r="C16" s="5" t="s">
        <v>68</v>
      </c>
      <c r="D16" s="49"/>
      <c r="G16" s="39"/>
      <c r="H16" s="41"/>
      <c r="I16" s="41"/>
    </row>
    <row r="17" spans="1:9" customFormat="1" x14ac:dyDescent="0.25">
      <c r="A17" s="3" t="s">
        <v>22</v>
      </c>
      <c r="B17" s="8"/>
      <c r="C17" s="3" t="s">
        <v>23</v>
      </c>
      <c r="D17" s="49"/>
      <c r="G17" s="39"/>
      <c r="H17" s="41"/>
      <c r="I17" s="41"/>
    </row>
    <row r="18" spans="1:9" customFormat="1" ht="30" x14ac:dyDescent="0.25">
      <c r="A18" s="4" t="s">
        <v>4</v>
      </c>
      <c r="B18" s="8"/>
      <c r="C18" s="4" t="s">
        <v>24</v>
      </c>
      <c r="D18" s="49"/>
      <c r="G18" s="39"/>
      <c r="H18" s="41"/>
      <c r="I18" s="41"/>
    </row>
    <row r="19" spans="1:9" customFormat="1" x14ac:dyDescent="0.25">
      <c r="A19" s="4" t="s">
        <v>6</v>
      </c>
      <c r="B19" s="8"/>
      <c r="C19" s="4" t="s">
        <v>25</v>
      </c>
      <c r="D19" s="8"/>
      <c r="G19" s="39"/>
      <c r="H19" s="41"/>
      <c r="I19" s="41"/>
    </row>
    <row r="20" spans="1:9" customFormat="1" x14ac:dyDescent="0.25">
      <c r="A20" s="4" t="s">
        <v>7</v>
      </c>
      <c r="B20" s="8"/>
      <c r="C20" s="4" t="s">
        <v>26</v>
      </c>
      <c r="D20" s="8"/>
      <c r="G20" s="39"/>
      <c r="H20" s="41"/>
      <c r="I20" s="41"/>
    </row>
    <row r="21" spans="1:9" customFormat="1" x14ac:dyDescent="0.25">
      <c r="A21" s="4" t="s">
        <v>8</v>
      </c>
      <c r="B21" s="8"/>
      <c r="C21" s="4" t="s">
        <v>27</v>
      </c>
      <c r="D21" s="8"/>
      <c r="G21" s="39"/>
      <c r="H21" s="41"/>
      <c r="I21" s="41"/>
    </row>
    <row r="22" spans="1:9" customFormat="1" x14ac:dyDescent="0.25">
      <c r="A22" s="4" t="s">
        <v>9</v>
      </c>
      <c r="B22" s="8"/>
      <c r="C22" s="4" t="s">
        <v>28</v>
      </c>
      <c r="D22" s="8"/>
      <c r="G22" s="39"/>
      <c r="H22" s="41"/>
      <c r="I22" s="41"/>
    </row>
    <row r="23" spans="1:9" customFormat="1" x14ac:dyDescent="0.25">
      <c r="A23" s="4" t="s">
        <v>10</v>
      </c>
      <c r="B23" s="8"/>
      <c r="C23" s="4" t="s">
        <v>29</v>
      </c>
      <c r="D23" s="8"/>
      <c r="G23" s="39"/>
      <c r="H23" s="41"/>
      <c r="I23" s="41"/>
    </row>
    <row r="24" spans="1:9" customFormat="1" x14ac:dyDescent="0.25">
      <c r="A24" s="4" t="s">
        <v>11</v>
      </c>
      <c r="B24" s="8"/>
      <c r="C24" s="4" t="s">
        <v>30</v>
      </c>
      <c r="D24" s="8"/>
      <c r="G24" s="39"/>
      <c r="H24" s="41"/>
      <c r="I24" s="41"/>
    </row>
    <row r="25" spans="1:9" customFormat="1" x14ac:dyDescent="0.25">
      <c r="A25" s="4" t="s">
        <v>20</v>
      </c>
      <c r="B25" s="8"/>
      <c r="C25" s="4"/>
      <c r="D25" s="8"/>
      <c r="G25" s="39"/>
      <c r="H25" s="41"/>
      <c r="I25" s="41"/>
    </row>
    <row r="26" spans="1:9" customFormat="1" x14ac:dyDescent="0.25">
      <c r="A26" s="7" t="s">
        <v>12</v>
      </c>
      <c r="B26" s="10">
        <v>0</v>
      </c>
      <c r="C26" s="7" t="s">
        <v>12</v>
      </c>
      <c r="D26" s="10">
        <v>0</v>
      </c>
      <c r="G26" s="39"/>
      <c r="H26" s="41"/>
      <c r="I26" s="41"/>
    </row>
    <row r="27" spans="1:9" customFormat="1" x14ac:dyDescent="0.25">
      <c r="A27" s="4"/>
      <c r="B27" s="8"/>
      <c r="C27" s="5" t="s">
        <v>31</v>
      </c>
      <c r="D27" s="8"/>
      <c r="G27" s="39"/>
      <c r="H27" s="41"/>
      <c r="I27" s="41"/>
    </row>
    <row r="28" spans="1:9" customFormat="1" x14ac:dyDescent="0.25">
      <c r="A28" s="3" t="s">
        <v>32</v>
      </c>
      <c r="B28" s="8"/>
      <c r="C28" s="3" t="s">
        <v>33</v>
      </c>
      <c r="D28" s="8"/>
      <c r="G28" s="39"/>
      <c r="H28" s="41"/>
      <c r="I28" s="41"/>
    </row>
    <row r="29" spans="1:9" customFormat="1" x14ac:dyDescent="0.25">
      <c r="A29" s="4" t="s">
        <v>34</v>
      </c>
      <c r="B29" s="8"/>
      <c r="C29" s="4" t="s">
        <v>37</v>
      </c>
      <c r="D29" s="8"/>
      <c r="G29" s="39"/>
      <c r="H29" s="41"/>
      <c r="I29" s="41"/>
    </row>
    <row r="30" spans="1:9" customFormat="1" x14ac:dyDescent="0.25">
      <c r="A30" s="4" t="s">
        <v>35</v>
      </c>
      <c r="B30" s="8"/>
      <c r="C30" s="4" t="s">
        <v>38</v>
      </c>
      <c r="D30" s="8"/>
      <c r="G30" s="39"/>
      <c r="H30" s="41"/>
      <c r="I30" s="41"/>
    </row>
    <row r="31" spans="1:9" customFormat="1" x14ac:dyDescent="0.25">
      <c r="A31" s="4" t="s">
        <v>36</v>
      </c>
      <c r="B31" s="8"/>
      <c r="C31" s="4" t="s">
        <v>39</v>
      </c>
      <c r="D31" s="8"/>
      <c r="G31" s="39"/>
      <c r="H31" s="41"/>
      <c r="I31" s="41"/>
    </row>
    <row r="32" spans="1:9" customFormat="1" x14ac:dyDescent="0.25">
      <c r="A32" s="7" t="s">
        <v>12</v>
      </c>
      <c r="B32" s="10"/>
      <c r="C32" s="7" t="s">
        <v>12</v>
      </c>
      <c r="D32" s="10"/>
      <c r="G32" s="39"/>
      <c r="H32" s="41"/>
      <c r="I32" s="41"/>
    </row>
    <row r="33" spans="1:9" customFormat="1" x14ac:dyDescent="0.25">
      <c r="A33" s="1"/>
      <c r="B33" s="8"/>
      <c r="C33" s="5" t="s">
        <v>31</v>
      </c>
      <c r="D33" s="9"/>
      <c r="G33" s="39"/>
      <c r="H33" s="41"/>
      <c r="I33" s="41"/>
    </row>
    <row r="34" spans="1:9" customFormat="1" ht="30" x14ac:dyDescent="0.25">
      <c r="A34" s="3" t="s">
        <v>40</v>
      </c>
      <c r="B34" s="8"/>
      <c r="C34" s="3" t="s">
        <v>41</v>
      </c>
      <c r="D34" s="8"/>
      <c r="G34" s="39"/>
      <c r="H34" s="41"/>
      <c r="I34" s="41"/>
    </row>
    <row r="35" spans="1:9" customFormat="1" x14ac:dyDescent="0.25">
      <c r="A35" s="4" t="s">
        <v>42</v>
      </c>
      <c r="B35" s="8">
        <v>4</v>
      </c>
      <c r="C35" s="4" t="s">
        <v>43</v>
      </c>
      <c r="D35" s="8">
        <v>14</v>
      </c>
      <c r="G35" s="39"/>
      <c r="H35" s="41"/>
      <c r="I35" s="41"/>
    </row>
    <row r="36" spans="1:9" customFormat="1" x14ac:dyDescent="0.25">
      <c r="A36" s="4" t="s">
        <v>44</v>
      </c>
      <c r="B36" s="8"/>
      <c r="C36" s="4" t="s">
        <v>47</v>
      </c>
      <c r="D36" s="8"/>
      <c r="G36" s="39"/>
      <c r="H36" s="41"/>
      <c r="I36" s="41"/>
    </row>
    <row r="37" spans="1:9" customFormat="1" x14ac:dyDescent="0.25">
      <c r="A37" s="4" t="s">
        <v>45</v>
      </c>
      <c r="B37" s="8"/>
      <c r="C37" s="4" t="s">
        <v>45</v>
      </c>
      <c r="D37" s="8"/>
      <c r="G37" s="39"/>
      <c r="H37" s="41"/>
      <c r="I37" s="41"/>
    </row>
    <row r="38" spans="1:9" customFormat="1" x14ac:dyDescent="0.25">
      <c r="A38" s="4" t="s">
        <v>46</v>
      </c>
      <c r="B38" s="8"/>
      <c r="C38" s="4" t="s">
        <v>46</v>
      </c>
      <c r="D38" s="8"/>
      <c r="G38" s="39"/>
      <c r="H38" s="41"/>
      <c r="I38" s="41"/>
    </row>
    <row r="39" spans="1:9" customFormat="1" x14ac:dyDescent="0.25">
      <c r="A39" s="4" t="s">
        <v>48</v>
      </c>
      <c r="B39" s="8"/>
      <c r="C39" s="4"/>
      <c r="D39" s="8"/>
      <c r="G39" s="39"/>
      <c r="H39" s="41"/>
      <c r="I39" s="41"/>
    </row>
    <row r="40" spans="1:9" customFormat="1" x14ac:dyDescent="0.25">
      <c r="A40" s="6" t="s">
        <v>50</v>
      </c>
      <c r="B40" s="8"/>
      <c r="C40" s="4" t="s">
        <v>49</v>
      </c>
      <c r="D40" s="8"/>
      <c r="G40" s="39"/>
      <c r="H40" s="41"/>
      <c r="I40" s="41"/>
    </row>
    <row r="41" spans="1:9" customFormat="1" x14ac:dyDescent="0.25">
      <c r="A41" s="7" t="s">
        <v>12</v>
      </c>
      <c r="B41" s="10">
        <f>SUM(B35:B40)</f>
        <v>4</v>
      </c>
      <c r="C41" s="7" t="s">
        <v>12</v>
      </c>
      <c r="D41" s="10">
        <f>SUM(D35:D40)</f>
        <v>14</v>
      </c>
      <c r="G41" s="39"/>
      <c r="H41" s="41"/>
      <c r="I41" s="41"/>
    </row>
    <row r="42" spans="1:9" customFormat="1" x14ac:dyDescent="0.25">
      <c r="A42" s="4"/>
      <c r="B42" s="8"/>
      <c r="C42" s="5" t="s">
        <v>51</v>
      </c>
      <c r="D42" s="8"/>
      <c r="G42" s="39"/>
      <c r="H42" s="41"/>
      <c r="I42" s="41"/>
    </row>
    <row r="43" spans="1:9" customFormat="1" x14ac:dyDescent="0.25">
      <c r="A43" s="3" t="s">
        <v>52</v>
      </c>
      <c r="B43" s="8"/>
      <c r="C43" s="3" t="s">
        <v>53</v>
      </c>
      <c r="D43" s="8"/>
      <c r="G43" s="39"/>
      <c r="H43" s="41"/>
      <c r="I43" s="41"/>
    </row>
    <row r="44" spans="1:9" customFormat="1" ht="30" x14ac:dyDescent="0.25">
      <c r="A44" s="4" t="s">
        <v>4</v>
      </c>
      <c r="B44" s="8"/>
      <c r="C44" s="4" t="s">
        <v>54</v>
      </c>
      <c r="D44" s="8"/>
      <c r="G44" s="39"/>
      <c r="H44" s="41"/>
      <c r="I44" s="41"/>
    </row>
    <row r="45" spans="1:9" customFormat="1" x14ac:dyDescent="0.25">
      <c r="A45" s="4" t="s">
        <v>6</v>
      </c>
      <c r="B45" s="8"/>
      <c r="C45" s="4" t="s">
        <v>55</v>
      </c>
      <c r="D45" s="8">
        <v>150000</v>
      </c>
      <c r="G45" s="39"/>
      <c r="H45" s="41"/>
      <c r="I45" s="41"/>
    </row>
    <row r="46" spans="1:9" customFormat="1" x14ac:dyDescent="0.25">
      <c r="A46" s="4" t="s">
        <v>7</v>
      </c>
      <c r="B46" s="8"/>
      <c r="C46" s="4"/>
      <c r="D46" s="8"/>
      <c r="G46" s="39"/>
      <c r="H46" s="41"/>
      <c r="I46" s="41"/>
    </row>
    <row r="47" spans="1:9" customFormat="1" x14ac:dyDescent="0.25">
      <c r="A47" s="4" t="s">
        <v>8</v>
      </c>
      <c r="B47" s="8"/>
      <c r="C47" s="4"/>
      <c r="D47" s="8"/>
      <c r="G47" s="39"/>
      <c r="H47" s="41"/>
      <c r="I47" s="41"/>
    </row>
    <row r="48" spans="1:9" customFormat="1" x14ac:dyDescent="0.25">
      <c r="A48" s="4" t="s">
        <v>9</v>
      </c>
      <c r="B48" s="8"/>
      <c r="C48" s="4"/>
      <c r="D48" s="8"/>
      <c r="G48" s="39"/>
      <c r="H48" s="41"/>
      <c r="I48" s="41"/>
    </row>
    <row r="49" spans="1:9" customFormat="1" x14ac:dyDescent="0.25">
      <c r="A49" s="4" t="s">
        <v>10</v>
      </c>
      <c r="B49" s="8"/>
      <c r="C49" s="4"/>
      <c r="D49" s="8"/>
      <c r="G49" s="39"/>
      <c r="H49" s="41"/>
      <c r="I49" s="41"/>
    </row>
    <row r="50" spans="1:9" customFormat="1" x14ac:dyDescent="0.25">
      <c r="A50" s="4" t="s">
        <v>56</v>
      </c>
      <c r="B50" s="8"/>
      <c r="C50" s="4"/>
      <c r="D50" s="8"/>
      <c r="G50" s="39"/>
      <c r="H50" s="41"/>
      <c r="I50" s="41"/>
    </row>
    <row r="51" spans="1:9" customFormat="1" x14ac:dyDescent="0.25">
      <c r="A51" s="7" t="s">
        <v>12</v>
      </c>
      <c r="B51" s="10">
        <f>SUM(B44:B50)</f>
        <v>0</v>
      </c>
      <c r="C51" s="7" t="s">
        <v>12</v>
      </c>
      <c r="D51" s="10">
        <f>SUM(D44:D50)</f>
        <v>150000</v>
      </c>
      <c r="G51" s="39"/>
      <c r="H51" s="41"/>
      <c r="I51" s="41"/>
    </row>
    <row r="52" spans="1:9" customFormat="1" x14ac:dyDescent="0.25">
      <c r="A52" s="7" t="s">
        <v>57</v>
      </c>
      <c r="B52" s="10">
        <f>+B51+B41+B26+B15</f>
        <v>9026325</v>
      </c>
      <c r="C52" s="7" t="s">
        <v>58</v>
      </c>
      <c r="D52" s="10">
        <f>+D51+D41+D26+D15</f>
        <v>9225120</v>
      </c>
      <c r="G52" s="39"/>
      <c r="H52" s="41"/>
      <c r="I52" s="41"/>
    </row>
    <row r="53" spans="1:9" customFormat="1" x14ac:dyDescent="0.25">
      <c r="A53" s="4"/>
      <c r="B53" s="8"/>
      <c r="C53" s="7" t="s">
        <v>59</v>
      </c>
      <c r="D53" s="10">
        <f>+D52-B52</f>
        <v>198795</v>
      </c>
      <c r="G53" s="39"/>
      <c r="H53" s="41"/>
      <c r="I53" s="41"/>
    </row>
    <row r="54" spans="1:9" customFormat="1" x14ac:dyDescent="0.25">
      <c r="A54" s="4"/>
      <c r="B54" s="8"/>
      <c r="C54" s="5" t="s">
        <v>60</v>
      </c>
      <c r="D54" s="8"/>
      <c r="G54" s="39"/>
      <c r="H54" s="41"/>
      <c r="I54" s="41"/>
    </row>
    <row r="55" spans="1:9" customFormat="1" x14ac:dyDescent="0.25">
      <c r="A55" s="4"/>
      <c r="B55" s="8"/>
      <c r="C55" s="7" t="s">
        <v>61</v>
      </c>
      <c r="D55" s="10">
        <f>+D53-D54</f>
        <v>198795</v>
      </c>
      <c r="G55" s="39"/>
      <c r="H55" s="41"/>
      <c r="I55" s="41"/>
    </row>
    <row r="56" spans="1:9" customFormat="1" x14ac:dyDescent="0.25">
      <c r="A56" s="4"/>
      <c r="B56" s="8"/>
      <c r="C56" s="4"/>
      <c r="D56" s="8"/>
      <c r="G56" s="39"/>
      <c r="H56" s="41"/>
      <c r="I56" s="41"/>
    </row>
    <row r="57" spans="1:9" customFormat="1" x14ac:dyDescent="0.25">
      <c r="A57" s="3" t="s">
        <v>62</v>
      </c>
      <c r="B57" s="8"/>
      <c r="C57" s="4"/>
      <c r="D57" s="8"/>
      <c r="G57" s="39"/>
      <c r="H57" s="41"/>
      <c r="I57" s="41"/>
    </row>
    <row r="58" spans="1:9" customFormat="1" x14ac:dyDescent="0.25">
      <c r="A58" s="3" t="s">
        <v>64</v>
      </c>
      <c r="B58" s="15">
        <v>2020</v>
      </c>
      <c r="C58" s="3" t="s">
        <v>63</v>
      </c>
      <c r="D58" s="15">
        <v>2020</v>
      </c>
      <c r="G58" s="39"/>
      <c r="H58" s="41"/>
      <c r="I58" s="41"/>
    </row>
    <row r="59" spans="1:9" customFormat="1" x14ac:dyDescent="0.25">
      <c r="A59" s="4" t="s">
        <v>65</v>
      </c>
      <c r="B59" s="8"/>
      <c r="C59" s="4" t="s">
        <v>65</v>
      </c>
      <c r="D59" s="8"/>
      <c r="G59" s="39"/>
      <c r="H59" s="41"/>
      <c r="I59" s="41"/>
    </row>
    <row r="60" spans="1:9" customFormat="1" x14ac:dyDescent="0.25">
      <c r="A60" s="4" t="s">
        <v>66</v>
      </c>
      <c r="B60" s="8"/>
      <c r="C60" s="4" t="s">
        <v>66</v>
      </c>
      <c r="D60" s="8"/>
      <c r="G60" s="39"/>
      <c r="H60" s="41"/>
      <c r="I60" s="41"/>
    </row>
    <row r="61" spans="1:9" customFormat="1" x14ac:dyDescent="0.25">
      <c r="A61" s="16" t="s">
        <v>12</v>
      </c>
      <c r="B61" s="10"/>
      <c r="C61" s="16" t="s">
        <v>12</v>
      </c>
      <c r="D61" s="11"/>
      <c r="G61" s="39"/>
      <c r="H61" s="41"/>
      <c r="I61" s="41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4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Stato Patrimoniale</vt:lpstr>
      <vt:lpstr>Rendiconto Gestionale</vt:lpstr>
      <vt:lpstr>'Stato Patrimoniale'!Titoli_stampa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Farina</dc:creator>
  <cp:lastModifiedBy>Filippo Perrini</cp:lastModifiedBy>
  <cp:lastPrinted>2021-05-10T15:12:58Z</cp:lastPrinted>
  <dcterms:created xsi:type="dcterms:W3CDTF">2021-04-23T12:17:22Z</dcterms:created>
  <dcterms:modified xsi:type="dcterms:W3CDTF">2021-05-13T13:45:43Z</dcterms:modified>
</cp:coreProperties>
</file>